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Export Summary" sheetId="1" r:id="rId1"/>
    <sheet name="Times taken - Rendezvous" sheetId="2" r:id="rId2"/>
    <sheet name="Times taken - Second run" sheetId="3" r:id="rId3"/>
    <sheet name="GPS distances - Rendezvous" sheetId="4" r:id="rId4"/>
    <sheet name="GPS distances - Second run" sheetId="5" r:id="rId5"/>
    <sheet name="GPS distances - Differences" sheetId="6" r:id="rId6"/>
    <sheet name="Pedometer distances - Rendezvou" sheetId="7" r:id="rId7"/>
    <sheet name="Pedometer distances - Second ru" sheetId="8" r:id="rId8"/>
    <sheet name="Pedometer distances - Rendezvo1" sheetId="9" r:id="rId9"/>
    <sheet name="Pedometer distances - Second r1" sheetId="10" r:id="rId10"/>
    <sheet name="Pedometer distances - Step leng" sheetId="11" r:id="rId11"/>
    <sheet name="Pedometer distances - Differenc" sheetId="12" r:id="rId12"/>
  </sheets>
  <definedNames/>
  <calcPr fullCalcOnLoad="1"/>
</workbook>
</file>

<file path=xl/sharedStrings.xml><?xml version="1.0" encoding="utf-8"?>
<sst xmlns="http://schemas.openxmlformats.org/spreadsheetml/2006/main" count="137" uniqueCount="37">
  <si>
    <t>This document was exported from Numbers '08.  Each table was converted to an Excel worksheet.</t>
  </si>
  <si>
    <t>Numbers Sheet Name</t>
  </si>
  <si>
    <t>Numbers Table Name</t>
  </si>
  <si>
    <t>Excel Worksheet Name</t>
  </si>
  <si>
    <t>Times taken</t>
  </si>
  <si>
    <t>Rendezvous</t>
  </si>
  <si>
    <t>Times taken - Rendezvous</t>
  </si>
  <si>
    <t>Trial</t>
  </si>
  <si>
    <t>Time taken (seconds)</t>
  </si>
  <si>
    <t>Mean</t>
  </si>
  <si>
    <t>SD</t>
  </si>
  <si>
    <t>Second run</t>
  </si>
  <si>
    <t>Times taken - Second run</t>
  </si>
  <si>
    <t>P1</t>
  </si>
  <si>
    <t>P2</t>
  </si>
  <si>
    <t>P3</t>
  </si>
  <si>
    <t>P4</t>
  </si>
  <si>
    <t>P5</t>
  </si>
  <si>
    <t>GPS distances</t>
  </si>
  <si>
    <t>GPS distances - Rendezvous</t>
  </si>
  <si>
    <t>GPS distances - Second run</t>
  </si>
  <si>
    <t>Differences</t>
  </si>
  <si>
    <t>GPS distances - Differences</t>
  </si>
  <si>
    <t>Pedometer distances</t>
  </si>
  <si>
    <t>Rendezvous steps</t>
  </si>
  <si>
    <t>Pedometer distances - Rendezvou</t>
  </si>
  <si>
    <t>NA</t>
  </si>
  <si>
    <t>Second run steps</t>
  </si>
  <si>
    <t>Pedometer distances - Second ru</t>
  </si>
  <si>
    <t>Rendezvous distance</t>
  </si>
  <si>
    <t>Pedometer distances - Rendezvo1</t>
  </si>
  <si>
    <t>Second run distance</t>
  </si>
  <si>
    <t>Pedometer distances - Second r1</t>
  </si>
  <si>
    <t>Step length</t>
  </si>
  <si>
    <t>Pedometer distances - Step leng</t>
  </si>
  <si>
    <t>Average step length (m)</t>
  </si>
  <si>
    <t>Pedometer distances - Differenc</t>
  </si>
</sst>
</file>

<file path=xl/styles.xml><?xml version="1.0" encoding="utf-8"?>
<styleSheet xmlns="http://schemas.openxmlformats.org/spreadsheetml/2006/main">
  <fonts count="7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63"/>
      <name val="Helvetica Neue"/>
      <family val="0"/>
    </font>
    <font>
      <sz val="14"/>
      <color indexed="8"/>
      <name val="Helvetica Neue"/>
      <family val="0"/>
    </font>
    <font>
      <u val="single"/>
      <sz val="12"/>
      <color indexed="12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0" borderId="0" xfId="0" applyNumberFormat="1" applyFont="1" applyAlignment="1">
      <alignment vertical="top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5F5F5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2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.09765625" style="0" customWidth="1"/>
    <col min="2" max="4" width="28.796875" style="0" customWidth="1"/>
  </cols>
  <sheetData>
    <row r="3" spans="2:4" ht="49.5" customHeight="1">
      <c r="B3" s="1" t="s">
        <v>0</v>
      </c>
      <c r="C3"/>
      <c r="D3"/>
    </row>
    <row r="7" spans="2:4" ht="19.5" customHeight="1">
      <c r="B7" s="2" t="s">
        <v>1</v>
      </c>
      <c r="C7" s="2" t="s">
        <v>2</v>
      </c>
      <c r="D7" s="2" t="s">
        <v>3</v>
      </c>
    </row>
    <row r="9" spans="2:4" ht="19.5" customHeight="1">
      <c r="B9" s="3" t="s">
        <v>4</v>
      </c>
      <c r="C9" s="3"/>
      <c r="D9" s="3"/>
    </row>
    <row r="10" spans="2:4" ht="19.5" customHeight="1">
      <c r="B10" s="4"/>
      <c r="C10" s="4" t="s">
        <v>5</v>
      </c>
      <c r="D10" s="5" t="s">
        <v>6</v>
      </c>
    </row>
    <row r="11" spans="2:4" ht="19.5" customHeight="1">
      <c r="B11" s="4"/>
      <c r="C11" s="4" t="s">
        <v>11</v>
      </c>
      <c r="D11" s="5" t="s">
        <v>12</v>
      </c>
    </row>
    <row r="12" spans="2:4" ht="19.5" customHeight="1">
      <c r="B12" s="3" t="s">
        <v>18</v>
      </c>
      <c r="C12" s="3"/>
      <c r="D12" s="3"/>
    </row>
    <row r="13" spans="2:4" ht="19.5" customHeight="1">
      <c r="B13" s="4"/>
      <c r="C13" s="4" t="s">
        <v>5</v>
      </c>
      <c r="D13" s="5" t="s">
        <v>19</v>
      </c>
    </row>
    <row r="14" spans="2:4" ht="19.5" customHeight="1">
      <c r="B14" s="4"/>
      <c r="C14" s="4" t="s">
        <v>11</v>
      </c>
      <c r="D14" s="5" t="s">
        <v>20</v>
      </c>
    </row>
    <row r="15" spans="2:4" ht="19.5" customHeight="1">
      <c r="B15" s="4"/>
      <c r="C15" s="4" t="s">
        <v>21</v>
      </c>
      <c r="D15" s="5" t="s">
        <v>22</v>
      </c>
    </row>
    <row r="16" spans="2:4" ht="19.5" customHeight="1">
      <c r="B16" s="3" t="s">
        <v>23</v>
      </c>
      <c r="C16" s="3"/>
      <c r="D16" s="3"/>
    </row>
    <row r="17" spans="2:4" ht="19.5" customHeight="1">
      <c r="B17" s="4"/>
      <c r="C17" s="4" t="s">
        <v>24</v>
      </c>
      <c r="D17" s="5" t="s">
        <v>25</v>
      </c>
    </row>
    <row r="18" spans="2:4" ht="19.5" customHeight="1">
      <c r="B18" s="4"/>
      <c r="C18" s="4" t="s">
        <v>27</v>
      </c>
      <c r="D18" s="5" t="s">
        <v>28</v>
      </c>
    </row>
    <row r="19" spans="2:4" ht="19.5" customHeight="1">
      <c r="B19" s="4"/>
      <c r="C19" s="4" t="s">
        <v>29</v>
      </c>
      <c r="D19" s="5" t="s">
        <v>30</v>
      </c>
    </row>
    <row r="20" spans="2:4" ht="19.5" customHeight="1">
      <c r="B20" s="4"/>
      <c r="C20" s="4" t="s">
        <v>31</v>
      </c>
      <c r="D20" s="5" t="s">
        <v>32</v>
      </c>
    </row>
    <row r="21" spans="2:4" ht="19.5" customHeight="1">
      <c r="B21" s="4"/>
      <c r="C21" s="4" t="s">
        <v>33</v>
      </c>
      <c r="D21" s="5" t="s">
        <v>34</v>
      </c>
    </row>
    <row r="22" spans="2:4" ht="19.5" customHeight="1">
      <c r="B22" s="4"/>
      <c r="C22" s="4" t="s">
        <v>21</v>
      </c>
      <c r="D22" s="5" t="s">
        <v>36</v>
      </c>
    </row>
  </sheetData>
  <mergeCells count="1">
    <mergeCell ref="B3:D3"/>
  </mergeCells>
  <hyperlinks>
    <hyperlink ref="D10" location="'Times taken - Rendezvous'!R1C1" display="Times taken - Rendezvous"/>
    <hyperlink ref="D11" location="'Times taken - Second run'!R1C1" display="Times taken - Second run"/>
    <hyperlink ref="D13" location="'GPS distances - Rendezvous'!R1C1" display="GPS distances - Rendezvous"/>
    <hyperlink ref="D14" location="'GPS distances - Second run'!R1C1" display="GPS distances - Second run"/>
    <hyperlink ref="D15" location="'GPS distances - Differences'!R1C1" display="GPS distances - Differences"/>
    <hyperlink ref="D17" location="'Pedometer distances - Rendezvou'!R1C1" display="Pedometer distances - Rendezvou"/>
    <hyperlink ref="D18" location="'Pedometer distances - Second ru'!R1C1" display="Pedometer distances - Second ru"/>
    <hyperlink ref="D19" location="'Pedometer distances - Rendezvo1'!R1C1" display="Pedometer distances - Rendezvo1"/>
    <hyperlink ref="D20" location="'Pedometer distances - Second r1'!R1C1" display="Pedometer distances - Second r1"/>
    <hyperlink ref="D21" location="'Pedometer distances - Step leng'!R1C1" display="Pedometer distances - Step leng"/>
    <hyperlink ref="D22" location="'Pedometer distances - Differenc'!R1C1" display="Pedometer distances - Differenc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7" customWidth="1"/>
    <col min="2" max="2" width="6.796875" style="17" customWidth="1"/>
    <col min="3" max="6" width="7" style="17" customWidth="1"/>
    <col min="7" max="7" width="4.19921875" style="17" customWidth="1"/>
    <col min="8" max="9" width="5.09765625" style="17" customWidth="1"/>
    <col min="10" max="256" width="10.296875" style="17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f>'Pedometer distances - Second ru'!B2*'Pedometer distances - Step leng'!$B$1</f>
        <v>709.6</v>
      </c>
      <c r="C2" s="9">
        <f>'Pedometer distances - Second ru'!C2*'Pedometer distances - Step leng'!$B$1</f>
        <v>447.20000000000005</v>
      </c>
      <c r="D2" s="9">
        <f>'Pedometer distances - Second ru'!D2*'Pedometer distances - Step leng'!$B$1</f>
        <v>692</v>
      </c>
      <c r="E2" s="9">
        <f>'Pedometer distances - Second ru'!E2*'Pedometer distances - Step leng'!$B$1</f>
        <v>477.6</v>
      </c>
      <c r="F2" s="9">
        <f>'Pedometer distances - Second ru'!F2*'Pedometer distances - Step leng'!$B$1</f>
        <v>610.4</v>
      </c>
      <c r="G2" s="9"/>
      <c r="H2" s="9">
        <f>ROUND(AVERAGE(B2:F2),2)</f>
        <v>587.36</v>
      </c>
      <c r="I2" s="9">
        <f>ROUND(STDEV(B2:F2),2)</f>
        <v>120.54</v>
      </c>
    </row>
    <row r="3" spans="1:9" ht="14.25">
      <c r="A3" s="8">
        <v>2</v>
      </c>
      <c r="B3" s="9">
        <f>'Pedometer distances - Second ru'!B3*'Pedometer distances - Step leng'!$B$1</f>
        <v>876</v>
      </c>
      <c r="C3" s="9">
        <f>'Pedometer distances - Second ru'!C3*'Pedometer distances - Step leng'!$B$1</f>
        <v>548</v>
      </c>
      <c r="D3" s="9">
        <f>'Pedometer distances - Second ru'!D3*'Pedometer distances - Step leng'!$B$1</f>
        <v>692</v>
      </c>
      <c r="E3" s="9">
        <f>'Pedometer distances - Second ru'!E3*'Pedometer distances - Step leng'!$B$1</f>
        <v>461.6</v>
      </c>
      <c r="F3" s="9">
        <f>'Pedometer distances - Second ru'!F3*'Pedometer distances - Step leng'!$B$1</f>
        <v>656</v>
      </c>
      <c r="G3" s="9"/>
      <c r="H3" s="9">
        <f>ROUND(AVERAGE(B3:F3),2)</f>
        <v>646.72</v>
      </c>
      <c r="I3" s="9">
        <f>ROUND(STDEV(B3:F3),2)</f>
        <v>157.1</v>
      </c>
    </row>
    <row r="4" spans="1:9" ht="14.25">
      <c r="A4" s="8">
        <v>3</v>
      </c>
      <c r="B4" s="9">
        <f>'Pedometer distances - Second ru'!B4*'Pedometer distances - Step leng'!$B$1</f>
        <v>636.8000000000001</v>
      </c>
      <c r="C4" s="9">
        <f>'Pedometer distances - Second ru'!C4*'Pedometer distances - Step leng'!$B$1</f>
        <v>397.6</v>
      </c>
      <c r="D4" s="9" t="s">
        <v>26</v>
      </c>
      <c r="E4" s="9">
        <f>'Pedometer distances - Second ru'!E4*'Pedometer distances - Step leng'!$B$1</f>
        <v>388.8</v>
      </c>
      <c r="F4" s="9">
        <f>'Pedometer distances - Second ru'!F4*'Pedometer distances - Step leng'!$B$1</f>
        <v>795.2</v>
      </c>
      <c r="G4" s="9"/>
      <c r="H4" s="9">
        <f>ROUND(AVERAGE(B4:F4),2)</f>
        <v>554.6</v>
      </c>
      <c r="I4" s="9">
        <f>ROUND(STDEV(B4:F4),2)</f>
        <v>197.3</v>
      </c>
    </row>
    <row r="5" spans="1:9" ht="14.25">
      <c r="A5" s="8">
        <v>4</v>
      </c>
      <c r="B5" s="9">
        <f>'Pedometer distances - Second ru'!B5*'Pedometer distances - Step leng'!$B$1</f>
        <v>597.6</v>
      </c>
      <c r="C5" s="9" t="s">
        <v>26</v>
      </c>
      <c r="D5" s="9">
        <f>'Pedometer distances - Second ru'!D5*'Pedometer distances - Step leng'!$B$1</f>
        <v>680.8000000000001</v>
      </c>
      <c r="E5" s="9">
        <f>'Pedometer distances - Second ru'!E5*'Pedometer distances - Step leng'!$B$1</f>
        <v>808</v>
      </c>
      <c r="F5" s="9">
        <f>'Pedometer distances - Second ru'!F5*'Pedometer distances - Step leng'!$B$1</f>
        <v>607.2</v>
      </c>
      <c r="G5" s="9"/>
      <c r="H5" s="9">
        <f>ROUND(AVERAGE(B5:F5),2)</f>
        <v>673.4</v>
      </c>
      <c r="I5" s="9">
        <f>ROUND(STDEV(B5:F5),2)</f>
        <v>97.13</v>
      </c>
    </row>
    <row r="6" spans="1:9" ht="14.25">
      <c r="A6" s="8">
        <v>5</v>
      </c>
      <c r="B6" s="9">
        <f>'Pedometer distances - Second ru'!B6*'Pedometer distances - Step leng'!$B$1</f>
        <v>672.8000000000001</v>
      </c>
      <c r="C6" s="9" t="s">
        <v>26</v>
      </c>
      <c r="D6" s="9">
        <f>'Pedometer distances - Second ru'!D6*'Pedometer distances - Step leng'!$B$1</f>
        <v>723.2</v>
      </c>
      <c r="E6" s="9">
        <f>'Pedometer distances - Second ru'!E6*'Pedometer distances - Step leng'!$B$1</f>
        <v>1333.6000000000001</v>
      </c>
      <c r="F6" s="9">
        <f>'Pedometer distances - Second ru'!F6*'Pedometer distances - Step leng'!$B$1</f>
        <v>452.8</v>
      </c>
      <c r="G6" s="9"/>
      <c r="H6" s="9">
        <f>ROUND(AVERAGE(B6:F6),2)</f>
        <v>795.6</v>
      </c>
      <c r="I6" s="9">
        <f>ROUND(STDEV(B6:F6),2)</f>
        <v>377.39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698.56</v>
      </c>
      <c r="C8" s="9">
        <f>ROUND(AVERAGE(C2:C6),2)</f>
        <v>464.27</v>
      </c>
      <c r="D8" s="9">
        <f>ROUND(AVERAGE(D2:D6),2)</f>
        <v>697</v>
      </c>
      <c r="E8" s="9">
        <f>ROUND(AVERAGE(E2:E6),2)</f>
        <v>693.92</v>
      </c>
      <c r="F8" s="9">
        <f>ROUND(AVERAGE(F2:F6),2)</f>
        <v>624.32</v>
      </c>
      <c r="G8" s="9"/>
      <c r="H8" s="9"/>
      <c r="I8" s="9"/>
    </row>
    <row r="9" spans="1:9" ht="14.25">
      <c r="A9" s="8" t="s">
        <v>10</v>
      </c>
      <c r="B9" s="9">
        <f>ROUND(STDEV(B2:B6),2)</f>
        <v>107.56</v>
      </c>
      <c r="C9" s="9">
        <f>ROUND(STDEV(C2:C6),2)</f>
        <v>76.64</v>
      </c>
      <c r="D9" s="9">
        <f>ROUND(STDEV(D2:D6),2)</f>
        <v>18.25</v>
      </c>
      <c r="E9" s="9">
        <f>ROUND(STDEV(E2:E6),2)</f>
        <v>392.45</v>
      </c>
      <c r="F9" s="9">
        <f>ROUND(STDEV(F2:F6),2)</f>
        <v>122.59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7.3984375" style="18" customWidth="1"/>
    <col min="2" max="2" width="4.296875" style="18" customWidth="1"/>
    <col min="3" max="256" width="10.296875" style="18" customWidth="1"/>
  </cols>
  <sheetData>
    <row r="1" spans="1:2" ht="14.25">
      <c r="A1" s="8" t="s">
        <v>35</v>
      </c>
      <c r="B1" s="9">
        <v>0.8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9" customWidth="1"/>
    <col min="2" max="6" width="7" style="19" customWidth="1"/>
    <col min="7" max="7" width="4.19921875" style="19" customWidth="1"/>
    <col min="8" max="8" width="5.8984375" style="19" customWidth="1"/>
    <col min="9" max="9" width="4.296875" style="19" customWidth="1"/>
    <col min="10" max="256" width="10.296875" style="19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f>'Pedometer distances - Rendezvo1'!B2-'Pedometer distances - Second r1'!B2</f>
        <v>572.0000000000001</v>
      </c>
      <c r="C2" s="9">
        <f>'Pedometer distances - Rendezvo1'!C2-'Pedometer distances - Second r1'!C2</f>
        <v>613.5999999999999</v>
      </c>
      <c r="D2" s="9">
        <f>'Pedometer distances - Rendezvo1'!D2-'Pedometer distances - Second r1'!D2</f>
        <v>479.20000000000005</v>
      </c>
      <c r="E2" s="9">
        <f>'Pedometer distances - Rendezvo1'!E2-'Pedometer distances - Second r1'!E2</f>
        <v>367.20000000000005</v>
      </c>
      <c r="F2" s="9">
        <f>'Pedometer distances - Rendezvo1'!F2-'Pedometer distances - Second r1'!F2</f>
        <v>517.6</v>
      </c>
      <c r="G2" s="9"/>
      <c r="H2" s="9">
        <f>ROUND(AVERAGE(B2:F2),2)</f>
        <v>509.92</v>
      </c>
      <c r="I2" s="9">
        <f>ROUND(STDEV(B2:F2),2)</f>
        <v>94.84</v>
      </c>
    </row>
    <row r="3" spans="1:9" ht="14.25">
      <c r="A3" s="8">
        <v>2</v>
      </c>
      <c r="B3" s="9">
        <f>'Pedometer distances - Rendezvo1'!B3-'Pedometer distances - Second r1'!B3</f>
        <v>354.4000000000001</v>
      </c>
      <c r="C3" s="9">
        <f>'Pedometer distances - Rendezvo1'!C3-'Pedometer distances - Second r1'!C3</f>
        <v>216.80000000000007</v>
      </c>
      <c r="D3" s="9">
        <f>'Pedometer distances - Rendezvo1'!D3-'Pedometer distances - Second r1'!D3</f>
        <v>129.60000000000002</v>
      </c>
      <c r="E3" s="9">
        <f>'Pedometer distances - Rendezvo1'!E3-'Pedometer distances - Second r1'!E3</f>
        <v>216</v>
      </c>
      <c r="F3" s="9">
        <f>'Pedometer distances - Rendezvo1'!F3-'Pedometer distances - Second r1'!F3</f>
        <v>479.20000000000005</v>
      </c>
      <c r="G3" s="9"/>
      <c r="H3" s="9">
        <f>ROUND(AVERAGE(B3:F3),2)</f>
        <v>279.2</v>
      </c>
      <c r="I3" s="9">
        <f>ROUND(STDEV(B3:F3),2)</f>
        <v>137.77</v>
      </c>
    </row>
    <row r="4" spans="1:9" ht="14.25">
      <c r="A4" s="8">
        <v>3</v>
      </c>
      <c r="B4" s="9">
        <f>'Pedometer distances - Rendezvo1'!B4-'Pedometer distances - Second r1'!B4</f>
        <v>268</v>
      </c>
      <c r="C4" s="9">
        <f>'Pedometer distances - Rendezvo1'!C4-'Pedometer distances - Second r1'!C4</f>
        <v>770.4</v>
      </c>
      <c r="D4" s="9" t="s">
        <v>26</v>
      </c>
      <c r="E4" s="9">
        <f>'Pedometer distances - Rendezvo1'!E4-'Pedometer distances - Second r1'!E4</f>
        <v>386.40000000000003</v>
      </c>
      <c r="F4" s="9">
        <f>'Pedometer distances - Rendezvo1'!F4-'Pedometer distances - Second r1'!F4</f>
        <v>124.79999999999995</v>
      </c>
      <c r="G4" s="9"/>
      <c r="H4" s="9">
        <f>ROUND(AVERAGE(B4:F4),2)</f>
        <v>387.4</v>
      </c>
      <c r="I4" s="9">
        <f>ROUND(STDEV(B4:F4),2)</f>
        <v>276.83</v>
      </c>
    </row>
    <row r="5" spans="1:9" ht="14.25">
      <c r="A5" s="8">
        <v>4</v>
      </c>
      <c r="B5" s="9">
        <f>'Pedometer distances - Rendezvo1'!B5-'Pedometer distances - Second r1'!B5</f>
        <v>329.6</v>
      </c>
      <c r="C5" s="9" t="s">
        <v>26</v>
      </c>
      <c r="D5" s="9">
        <f>'Pedometer distances - Rendezvo1'!D5-'Pedometer distances - Second r1'!D5</f>
        <v>356.80000000000007</v>
      </c>
      <c r="E5" s="9">
        <f>'Pedometer distances - Rendezvo1'!E5-'Pedometer distances - Second r1'!E5</f>
        <v>-187.19999999999993</v>
      </c>
      <c r="F5" s="9">
        <f>'Pedometer distances - Rendezvo1'!F5-'Pedometer distances - Second r1'!F5</f>
        <v>520.8</v>
      </c>
      <c r="G5" s="9"/>
      <c r="H5" s="9">
        <f>ROUND(AVERAGE(B5:F5),2)</f>
        <v>255</v>
      </c>
      <c r="I5" s="9">
        <f>ROUND(STDEV(B5:F5),2)</f>
        <v>306.66</v>
      </c>
    </row>
    <row r="6" spans="1:9" ht="14.25">
      <c r="A6" s="8">
        <v>5</v>
      </c>
      <c r="B6" s="9">
        <f>'Pedometer distances - Rendezvo1'!B6-'Pedometer distances - Second r1'!B6</f>
        <v>528.8000000000001</v>
      </c>
      <c r="C6" s="9" t="s">
        <v>26</v>
      </c>
      <c r="D6" s="9">
        <f>'Pedometer distances - Rendezvo1'!D6-'Pedometer distances - Second r1'!D6</f>
        <v>212</v>
      </c>
      <c r="E6" s="9">
        <f>'Pedometer distances - Rendezvo1'!E6-'Pedometer distances - Second r1'!E6</f>
        <v>-760.0000000000001</v>
      </c>
      <c r="F6" s="9">
        <f>'Pedometer distances - Rendezvo1'!F6-'Pedometer distances - Second r1'!F6</f>
        <v>275.2</v>
      </c>
      <c r="G6" s="9"/>
      <c r="H6" s="9">
        <f>ROUND(AVERAGE(B6:F6),2)</f>
        <v>64</v>
      </c>
      <c r="I6" s="9">
        <f>ROUND(STDEV(B6:F6),2)</f>
        <v>566.13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410.56</v>
      </c>
      <c r="C8" s="9">
        <f>ROUND(AVERAGE(C2:C6),2)</f>
        <v>533.6</v>
      </c>
      <c r="D8" s="9">
        <f>ROUND(AVERAGE(D2:D6),2)</f>
        <v>294.4</v>
      </c>
      <c r="E8" s="9">
        <f>ROUND(AVERAGE(E2:E6),2)</f>
        <v>4.48</v>
      </c>
      <c r="F8" s="9">
        <f>ROUND(AVERAGE(F2:F6),2)</f>
        <v>383.52</v>
      </c>
      <c r="G8" s="9"/>
      <c r="H8" s="9"/>
      <c r="I8" s="9"/>
    </row>
    <row r="9" spans="1:9" ht="14.25">
      <c r="A9" s="8" t="s">
        <v>10</v>
      </c>
      <c r="B9" s="9">
        <f>ROUND(STDEV(B2:B6),2)</f>
        <v>132.36</v>
      </c>
      <c r="C9" s="9">
        <f>ROUND(STDEV(C2:C6),2)</f>
        <v>285.34</v>
      </c>
      <c r="D9" s="9">
        <f>ROUND(STDEV(D2:D6),2)</f>
        <v>154.91</v>
      </c>
      <c r="E9" s="9">
        <f>ROUND(STDEV(E2:E6),2)</f>
        <v>485.63</v>
      </c>
      <c r="F9" s="9">
        <f>ROUND(STDEV(F2:F6),2)</f>
        <v>176.53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6" customWidth="1"/>
    <col min="2" max="2" width="15.59765625" style="6" customWidth="1"/>
    <col min="3" max="256" width="10.296875" style="6" customWidth="1"/>
  </cols>
  <sheetData>
    <row r="1" spans="1:2" ht="14.25">
      <c r="A1" s="7" t="s">
        <v>7</v>
      </c>
      <c r="B1" s="7" t="s">
        <v>8</v>
      </c>
    </row>
    <row r="2" spans="1:2" ht="14.25">
      <c r="A2" s="8">
        <v>1</v>
      </c>
      <c r="B2" s="9">
        <v>981</v>
      </c>
    </row>
    <row r="3" spans="1:2" ht="14.25">
      <c r="A3" s="8">
        <v>2</v>
      </c>
      <c r="B3" s="9">
        <v>709</v>
      </c>
    </row>
    <row r="4" spans="1:2" ht="14.25">
      <c r="A4" s="8">
        <v>3</v>
      </c>
      <c r="B4" s="9">
        <v>747</v>
      </c>
    </row>
    <row r="5" spans="1:2" ht="14.25">
      <c r="A5" s="8">
        <v>4</v>
      </c>
      <c r="B5" s="9">
        <v>741</v>
      </c>
    </row>
    <row r="6" spans="1:2" ht="14.25">
      <c r="A6" s="8">
        <v>5</v>
      </c>
      <c r="B6" s="9">
        <v>751</v>
      </c>
    </row>
    <row r="7" spans="1:2" ht="14.25">
      <c r="A7" s="8"/>
      <c r="B7" s="9"/>
    </row>
    <row r="8" spans="1:2" ht="14.25">
      <c r="A8" s="8" t="s">
        <v>9</v>
      </c>
      <c r="B8" s="9">
        <f>ROUND(AVERAGE(B2:B6),2)</f>
        <v>785.8</v>
      </c>
    </row>
    <row r="9" spans="1:2" ht="14.25">
      <c r="A9" s="8" t="s">
        <v>10</v>
      </c>
      <c r="B9" s="9">
        <f>ROUND(STDEV(B2:B6),2)</f>
        <v>110.37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0" customWidth="1"/>
    <col min="2" max="2" width="4.296875" style="10" customWidth="1"/>
    <col min="3" max="3" width="5.09765625" style="10" customWidth="1"/>
    <col min="4" max="6" width="4.296875" style="10" customWidth="1"/>
    <col min="7" max="7" width="4.19921875" style="10" customWidth="1"/>
    <col min="8" max="8" width="4.5" style="10" customWidth="1"/>
    <col min="9" max="9" width="5.09765625" style="10" customWidth="1"/>
    <col min="10" max="256" width="10.296875" style="10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v>406</v>
      </c>
      <c r="C2" s="9">
        <v>621</v>
      </c>
      <c r="D2" s="9">
        <v>538</v>
      </c>
      <c r="E2" s="9">
        <v>803</v>
      </c>
      <c r="F2" s="9">
        <v>386</v>
      </c>
      <c r="G2" s="9"/>
      <c r="H2" s="9">
        <f>ROUND(AVERAGE(B2:F2),2)</f>
        <v>550.8</v>
      </c>
      <c r="I2" s="9">
        <f>ROUND(STDEV(B2:F2),2)</f>
        <v>170.9</v>
      </c>
    </row>
    <row r="3" spans="1:9" ht="14.25">
      <c r="A3" s="8">
        <v>2</v>
      </c>
      <c r="B3" s="9">
        <v>384</v>
      </c>
      <c r="C3" s="9">
        <v>357</v>
      </c>
      <c r="D3" s="9">
        <v>372</v>
      </c>
      <c r="E3" s="9">
        <v>359</v>
      </c>
      <c r="F3" s="9">
        <v>347</v>
      </c>
      <c r="G3" s="9"/>
      <c r="H3" s="9">
        <f>ROUND(AVERAGE(B3:F3),2)</f>
        <v>363.8</v>
      </c>
      <c r="I3" s="9">
        <f>ROUND(STDEV(B3:F3),2)</f>
        <v>14.38</v>
      </c>
    </row>
    <row r="4" spans="1:9" ht="14.25">
      <c r="A4" s="8">
        <v>3</v>
      </c>
      <c r="B4" s="9">
        <v>417</v>
      </c>
      <c r="C4" s="9">
        <v>259</v>
      </c>
      <c r="D4" s="9">
        <v>426</v>
      </c>
      <c r="E4" s="9">
        <v>263</v>
      </c>
      <c r="F4" s="9">
        <v>541</v>
      </c>
      <c r="G4" s="9"/>
      <c r="H4" s="9">
        <f>ROUND(AVERAGE(B4:F4),2)</f>
        <v>381.2</v>
      </c>
      <c r="I4" s="9">
        <f>ROUND(STDEV(B4:F4),2)</f>
        <v>120.13</v>
      </c>
    </row>
    <row r="5" spans="1:9" ht="14.25">
      <c r="A5" s="8">
        <v>4</v>
      </c>
      <c r="B5" s="9">
        <v>435</v>
      </c>
      <c r="C5" s="9">
        <v>234</v>
      </c>
      <c r="D5" s="9">
        <v>500</v>
      </c>
      <c r="E5" s="9">
        <v>736</v>
      </c>
      <c r="F5" s="9">
        <v>432</v>
      </c>
      <c r="G5" s="9"/>
      <c r="H5" s="9">
        <f>ROUND(AVERAGE(B5:F5),2)</f>
        <v>467.4</v>
      </c>
      <c r="I5" s="9">
        <f>ROUND(STDEV(B5:F5),2)</f>
        <v>180.27</v>
      </c>
    </row>
    <row r="6" spans="1:9" ht="14.25">
      <c r="A6" s="8">
        <v>5</v>
      </c>
      <c r="B6" s="9">
        <v>364</v>
      </c>
      <c r="C6" s="9">
        <v>212</v>
      </c>
      <c r="D6" s="9">
        <v>463</v>
      </c>
      <c r="E6" s="9">
        <v>367</v>
      </c>
      <c r="F6" s="9">
        <v>333</v>
      </c>
      <c r="G6" s="9"/>
      <c r="H6" s="9">
        <f>ROUND(AVERAGE(B6:F6),2)</f>
        <v>347.8</v>
      </c>
      <c r="I6" s="9">
        <f>ROUND(STDEV(B6:F6),2)</f>
        <v>90.23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401.2</v>
      </c>
      <c r="C8" s="9">
        <f>ROUND(AVERAGE(C2:C6),2)</f>
        <v>336.6</v>
      </c>
      <c r="D8" s="9">
        <f>ROUND(AVERAGE(D2:D6),2)</f>
        <v>459.8</v>
      </c>
      <c r="E8" s="9">
        <f>ROUND(AVERAGE(E2:E6),2)</f>
        <v>505.6</v>
      </c>
      <c r="F8" s="9">
        <f>ROUND(AVERAGE(F2:F6),2)</f>
        <v>407.8</v>
      </c>
      <c r="G8" s="9"/>
      <c r="H8" s="9"/>
      <c r="I8" s="9"/>
    </row>
    <row r="9" spans="1:9" ht="14.25">
      <c r="A9" s="8" t="s">
        <v>10</v>
      </c>
      <c r="B9" s="9">
        <f>ROUND(STDEV(B2:B6),2)</f>
        <v>27.82</v>
      </c>
      <c r="C9" s="9">
        <f>ROUND(STDEV(C2:C6),2)</f>
        <v>168.35</v>
      </c>
      <c r="D9" s="9">
        <f>ROUND(STDEV(D2:D6),2)</f>
        <v>64.41</v>
      </c>
      <c r="E9" s="9">
        <f>ROUND(STDEV(E2:E6),2)</f>
        <v>245.5</v>
      </c>
      <c r="F9" s="9">
        <f>ROUND(STDEV(F2:F6),2)</f>
        <v>83.81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1" customWidth="1"/>
    <col min="2" max="6" width="7" style="11" customWidth="1"/>
    <col min="7" max="7" width="4.19921875" style="11" customWidth="1"/>
    <col min="8" max="8" width="5.8984375" style="11" customWidth="1"/>
    <col min="9" max="9" width="4.8984375" style="11" customWidth="1"/>
    <col min="10" max="256" width="10.296875" style="11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v>1155.768</v>
      </c>
      <c r="C2" s="9">
        <v>1191.48</v>
      </c>
      <c r="D2" s="9">
        <v>741.193</v>
      </c>
      <c r="E2" s="9">
        <v>922.785</v>
      </c>
      <c r="F2" s="9">
        <v>1292.659</v>
      </c>
      <c r="G2" s="9"/>
      <c r="H2" s="9">
        <f>ROUND(AVERAGE(B2:F2),2)</f>
        <v>1060.78</v>
      </c>
      <c r="I2" s="9">
        <f>ROUND(STDEV(B2:F2),2)</f>
        <v>224.19</v>
      </c>
    </row>
    <row r="3" spans="1:9" ht="14.25">
      <c r="A3" s="8">
        <v>2</v>
      </c>
      <c r="B3" s="9">
        <v>1128.998</v>
      </c>
      <c r="C3" s="9">
        <v>864.022</v>
      </c>
      <c r="D3" s="9">
        <v>1004.695</v>
      </c>
      <c r="E3" s="9">
        <v>928.31</v>
      </c>
      <c r="F3" s="9">
        <v>1009.387</v>
      </c>
      <c r="G3" s="9"/>
      <c r="H3" s="9">
        <f>ROUND(AVERAGE(B3:F3),2)</f>
        <v>987.08</v>
      </c>
      <c r="I3" s="9">
        <f>ROUND(STDEV(B3:F3),2)</f>
        <v>99.43</v>
      </c>
    </row>
    <row r="4" spans="1:9" ht="14.25">
      <c r="A4" s="8">
        <v>3</v>
      </c>
      <c r="B4" s="9">
        <v>1256.123</v>
      </c>
      <c r="C4" s="9">
        <v>954.925</v>
      </c>
      <c r="D4" s="9">
        <v>705.459</v>
      </c>
      <c r="E4" s="9">
        <v>1120.26</v>
      </c>
      <c r="F4" s="9">
        <v>1095.585</v>
      </c>
      <c r="G4" s="9"/>
      <c r="H4" s="9">
        <f>ROUND(AVERAGE(B4:F4),2)</f>
        <v>1026.47</v>
      </c>
      <c r="I4" s="9">
        <f>ROUND(STDEV(B4:F4),2)</f>
        <v>208.85</v>
      </c>
    </row>
    <row r="5" spans="1:9" ht="14.25">
      <c r="A5" s="8">
        <v>4</v>
      </c>
      <c r="B5" s="9">
        <v>1092.737</v>
      </c>
      <c r="C5" s="9">
        <v>1151.013</v>
      </c>
      <c r="D5" s="9">
        <v>939.944</v>
      </c>
      <c r="E5" s="9">
        <v>475.641</v>
      </c>
      <c r="F5" s="9">
        <v>992.671</v>
      </c>
      <c r="G5" s="9"/>
      <c r="H5" s="9">
        <f>ROUND(AVERAGE(B5:F5),2)</f>
        <v>930.4</v>
      </c>
      <c r="I5" s="9">
        <f>ROUND(STDEV(B5:F5),2)</f>
        <v>267.3</v>
      </c>
    </row>
    <row r="6" spans="1:9" ht="14.25">
      <c r="A6" s="8">
        <v>5</v>
      </c>
      <c r="B6" s="9">
        <v>1121.117</v>
      </c>
      <c r="C6" s="9">
        <v>686.481</v>
      </c>
      <c r="D6" s="9">
        <v>1005.724</v>
      </c>
      <c r="E6" s="9">
        <v>857.889</v>
      </c>
      <c r="F6" s="9">
        <v>1106.631</v>
      </c>
      <c r="G6" s="9"/>
      <c r="H6" s="9">
        <f>ROUND(AVERAGE(B6:F6),2)</f>
        <v>955.57</v>
      </c>
      <c r="I6" s="9">
        <f>ROUND(STDEV(B6:F6),2)</f>
        <v>183.5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1150.95</v>
      </c>
      <c r="C8" s="9">
        <f>ROUND(AVERAGE(C2:C6),2)</f>
        <v>969.58</v>
      </c>
      <c r="D8" s="9">
        <f>ROUND(AVERAGE(D2:D6),2)</f>
        <v>879.4</v>
      </c>
      <c r="E8" s="9">
        <f>ROUND(AVERAGE(E2:E6),2)</f>
        <v>860.98</v>
      </c>
      <c r="F8" s="9">
        <f>ROUND(AVERAGE(F2:F6),2)</f>
        <v>1099.39</v>
      </c>
      <c r="G8" s="9"/>
      <c r="H8" s="9"/>
      <c r="I8" s="9"/>
    </row>
    <row r="9" spans="1:9" ht="14.25">
      <c r="A9" s="8" t="s">
        <v>10</v>
      </c>
      <c r="B9" s="9">
        <f>ROUND(STDEV(B2:B6),2)</f>
        <v>62.94</v>
      </c>
      <c r="C9" s="9">
        <f>ROUND(STDEV(C2:C6),2)</f>
        <v>208.36</v>
      </c>
      <c r="D9" s="9">
        <f>ROUND(STDEV(D2:D6),2)</f>
        <v>145.5</v>
      </c>
      <c r="E9" s="9">
        <f>ROUND(STDEV(E2:E6),2)</f>
        <v>236.68</v>
      </c>
      <c r="F9" s="9">
        <f>ROUND(STDEV(F2:F6),2)</f>
        <v>119.28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2" customWidth="1"/>
    <col min="2" max="6" width="7" style="12" customWidth="1"/>
    <col min="7" max="7" width="4.19921875" style="12" customWidth="1"/>
    <col min="8" max="8" width="5.8984375" style="12" customWidth="1"/>
    <col min="9" max="9" width="5.09765625" style="12" customWidth="1"/>
    <col min="10" max="256" width="10.296875" style="12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v>574.979</v>
      </c>
      <c r="C2" s="9">
        <v>543.047</v>
      </c>
      <c r="D2" s="9">
        <v>794.193</v>
      </c>
      <c r="E2" s="9">
        <v>512.845</v>
      </c>
      <c r="F2" s="9">
        <v>592.901</v>
      </c>
      <c r="G2" s="9"/>
      <c r="H2" s="9">
        <f>ROUND(AVERAGE(B2:F2),2)</f>
        <v>603.59</v>
      </c>
      <c r="I2" s="9">
        <f>ROUND(STDEV(B2:F2),2)</f>
        <v>110.86</v>
      </c>
    </row>
    <row r="3" spans="1:9" ht="14.25">
      <c r="A3" s="8">
        <v>2</v>
      </c>
      <c r="B3" s="9">
        <v>620.943</v>
      </c>
      <c r="C3" s="9">
        <v>472.027</v>
      </c>
      <c r="D3" s="9">
        <v>512.172</v>
      </c>
      <c r="E3" s="9">
        <v>529.89</v>
      </c>
      <c r="F3" s="9">
        <v>561.598</v>
      </c>
      <c r="G3" s="9"/>
      <c r="H3" s="9">
        <f>ROUND(AVERAGE(B3:F3),2)</f>
        <v>539.33</v>
      </c>
      <c r="I3" s="9">
        <f>ROUND(STDEV(B3:F3),2)</f>
        <v>55.93</v>
      </c>
    </row>
    <row r="4" spans="1:9" ht="14.25">
      <c r="A4" s="8">
        <v>3</v>
      </c>
      <c r="B4" s="9">
        <v>691.879</v>
      </c>
      <c r="C4" s="9">
        <v>352.883</v>
      </c>
      <c r="D4" s="9">
        <v>721.979</v>
      </c>
      <c r="E4" s="9">
        <v>466.466</v>
      </c>
      <c r="F4" s="9">
        <v>853.415</v>
      </c>
      <c r="G4" s="9"/>
      <c r="H4" s="9">
        <f>ROUND(AVERAGE(B4:F4),2)</f>
        <v>617.32</v>
      </c>
      <c r="I4" s="9">
        <f>ROUND(STDEV(B4:F4),2)</f>
        <v>203.06</v>
      </c>
    </row>
    <row r="5" spans="1:9" ht="14.25">
      <c r="A5" s="8">
        <v>4</v>
      </c>
      <c r="B5" s="9">
        <v>1016.05</v>
      </c>
      <c r="C5" s="9">
        <v>298.521</v>
      </c>
      <c r="D5" s="9">
        <v>859.805</v>
      </c>
      <c r="E5" s="9">
        <v>1148.85</v>
      </c>
      <c r="F5" s="9">
        <v>564.817</v>
      </c>
      <c r="G5" s="9"/>
      <c r="H5" s="9">
        <f>ROUND(AVERAGE(B5:F5),2)</f>
        <v>777.61</v>
      </c>
      <c r="I5" s="9">
        <f>ROUND(STDEV(B5:F5),2)</f>
        <v>345.05</v>
      </c>
    </row>
    <row r="6" spans="1:9" ht="14.25">
      <c r="A6" s="8">
        <v>5</v>
      </c>
      <c r="B6" s="9">
        <v>559.495</v>
      </c>
      <c r="C6" s="9">
        <v>304.878</v>
      </c>
      <c r="D6" s="9">
        <v>750.682</v>
      </c>
      <c r="E6" s="9">
        <v>616.356</v>
      </c>
      <c r="F6" s="9">
        <v>489.737</v>
      </c>
      <c r="G6" s="9"/>
      <c r="H6" s="9">
        <f>ROUND(AVERAGE(B6:F6),2)</f>
        <v>544.23</v>
      </c>
      <c r="I6" s="9">
        <f>ROUND(STDEV(B6:F6),2)</f>
        <v>164.56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692.67</v>
      </c>
      <c r="C8" s="9">
        <f>ROUND(AVERAGE(C2:C6),2)</f>
        <v>394.27</v>
      </c>
      <c r="D8" s="9">
        <f>ROUND(AVERAGE(D2:D6),2)</f>
        <v>727.77</v>
      </c>
      <c r="E8" s="9">
        <f>ROUND(AVERAGE(E2:E6),2)</f>
        <v>654.88</v>
      </c>
      <c r="F8" s="9">
        <f>ROUND(AVERAGE(F2:F6),2)</f>
        <v>612.49</v>
      </c>
      <c r="G8" s="9"/>
      <c r="H8" s="9"/>
      <c r="I8" s="9"/>
    </row>
    <row r="9" spans="1:9" ht="14.25">
      <c r="A9" s="8" t="s">
        <v>10</v>
      </c>
      <c r="B9" s="9">
        <f>ROUND(STDEV(B2:B6),2)</f>
        <v>187.95</v>
      </c>
      <c r="C9" s="9">
        <f>ROUND(STDEV(C2:C6),2)</f>
        <v>108.46</v>
      </c>
      <c r="D9" s="9">
        <f>ROUND(STDEV(D2:D6),2)</f>
        <v>131.23</v>
      </c>
      <c r="E9" s="9">
        <f>ROUND(STDEV(E2:E6),2)</f>
        <v>281.42</v>
      </c>
      <c r="F9" s="9">
        <f>ROUND(STDEV(F2:F6),2)</f>
        <v>139.96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3" customWidth="1"/>
    <col min="2" max="6" width="7" style="13" customWidth="1"/>
    <col min="7" max="7" width="4.19921875" style="13" customWidth="1"/>
    <col min="8" max="9" width="5.09765625" style="13" customWidth="1"/>
    <col min="10" max="256" width="10.296875" style="13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f>'GPS distances - Rendezvous'!B2-'GPS distances - Second run'!B2</f>
        <v>580.789</v>
      </c>
      <c r="C2" s="9">
        <f>'GPS distances - Rendezvous'!C2-'GPS distances - Second run'!C2</f>
        <v>648.433</v>
      </c>
      <c r="D2" s="9">
        <f>'GPS distances - Rendezvous'!D2-'GPS distances - Second run'!D2</f>
        <v>-53</v>
      </c>
      <c r="E2" s="9">
        <f>'GPS distances - Rendezvous'!E2-'GPS distances - Second run'!E2</f>
        <v>409.93999999999994</v>
      </c>
      <c r="F2" s="9">
        <f>'GPS distances - Rendezvous'!F2-'GPS distances - Second run'!F2</f>
        <v>699.7580000000002</v>
      </c>
      <c r="G2" s="9"/>
      <c r="H2" s="9">
        <f>ROUND(AVERAGE(B2:F2),2)</f>
        <v>457.18</v>
      </c>
      <c r="I2" s="9">
        <f>ROUND(STDEV(B2:F2),2)</f>
        <v>305.46</v>
      </c>
    </row>
    <row r="3" spans="1:9" ht="14.25">
      <c r="A3" s="8">
        <v>2</v>
      </c>
      <c r="B3" s="9">
        <f>'GPS distances - Rendezvous'!B3-'GPS distances - Second run'!B3</f>
        <v>508.05500000000006</v>
      </c>
      <c r="C3" s="9">
        <f>'GPS distances - Rendezvous'!C3-'GPS distances - Second run'!C3</f>
        <v>391.99500000000006</v>
      </c>
      <c r="D3" s="9">
        <f>'GPS distances - Rendezvous'!D3-'GPS distances - Second run'!D3</f>
        <v>492.523</v>
      </c>
      <c r="E3" s="9">
        <f>'GPS distances - Rendezvous'!E3-'GPS distances - Second run'!E3</f>
        <v>398.41999999999996</v>
      </c>
      <c r="F3" s="9">
        <f>'GPS distances - Rendezvous'!F3-'GPS distances - Second run'!F3</f>
        <v>447.789</v>
      </c>
      <c r="G3" s="9"/>
      <c r="H3" s="9">
        <f>ROUND(AVERAGE(B3:F3),2)</f>
        <v>447.76</v>
      </c>
      <c r="I3" s="9">
        <f>ROUND(STDEV(B3:F3),2)</f>
        <v>52.88</v>
      </c>
    </row>
    <row r="4" spans="1:9" ht="14.25">
      <c r="A4" s="8">
        <v>3</v>
      </c>
      <c r="B4" s="9">
        <f>'GPS distances - Rendezvous'!B4-'GPS distances - Second run'!B4</f>
        <v>564.244</v>
      </c>
      <c r="C4" s="9">
        <f>'GPS distances - Rendezvous'!C4-'GPS distances - Second run'!C4</f>
        <v>602.0419999999999</v>
      </c>
      <c r="D4" s="9">
        <f>'GPS distances - Rendezvous'!D4-'GPS distances - Second run'!D4</f>
        <v>-16.520000000000095</v>
      </c>
      <c r="E4" s="9">
        <f>'GPS distances - Rendezvous'!E4-'GPS distances - Second run'!E4</f>
        <v>653.794</v>
      </c>
      <c r="F4" s="9">
        <f>'GPS distances - Rendezvous'!F4-'GPS distances - Second run'!F4</f>
        <v>242.17000000000007</v>
      </c>
      <c r="G4" s="9"/>
      <c r="H4" s="9">
        <f>ROUND(AVERAGE(B4:F4),2)</f>
        <v>409.15</v>
      </c>
      <c r="I4" s="9">
        <f>ROUND(STDEV(B4:F4),2)</f>
        <v>287.31</v>
      </c>
    </row>
    <row r="5" spans="1:9" ht="14.25">
      <c r="A5" s="8">
        <v>4</v>
      </c>
      <c r="B5" s="9">
        <f>'GPS distances - Rendezvous'!B5-'GPS distances - Second run'!B5</f>
        <v>76.68700000000013</v>
      </c>
      <c r="C5" s="9">
        <f>'GPS distances - Rendezvous'!C5-'GPS distances - Second run'!C5</f>
        <v>852.492</v>
      </c>
      <c r="D5" s="9">
        <f>'GPS distances - Rendezvous'!D5-'GPS distances - Second run'!D5</f>
        <v>80.13900000000001</v>
      </c>
      <c r="E5" s="9">
        <f>'GPS distances - Rendezvous'!E5-'GPS distances - Second run'!E5</f>
        <v>-673.2089999999998</v>
      </c>
      <c r="F5" s="9">
        <f>'GPS distances - Rendezvous'!F5-'GPS distances - Second run'!F5</f>
        <v>427.85400000000004</v>
      </c>
      <c r="G5" s="9"/>
      <c r="H5" s="9">
        <f>ROUND(AVERAGE(B5:F5),2)</f>
        <v>152.79</v>
      </c>
      <c r="I5" s="9">
        <f>ROUND(STDEV(B5:F5),2)</f>
        <v>560.93</v>
      </c>
    </row>
    <row r="6" spans="1:9" ht="14.25">
      <c r="A6" s="8">
        <v>5</v>
      </c>
      <c r="B6" s="9">
        <f>'GPS distances - Rendezvous'!B6-'GPS distances - Second run'!B6</f>
        <v>561.622</v>
      </c>
      <c r="C6" s="9">
        <f>'GPS distances - Rendezvous'!C6-'GPS distances - Second run'!C6</f>
        <v>381.603</v>
      </c>
      <c r="D6" s="9">
        <f>'GPS distances - Rendezvous'!D6-'GPS distances - Second run'!D6</f>
        <v>255.04200000000003</v>
      </c>
      <c r="E6" s="9">
        <f>'GPS distances - Rendezvous'!E6-'GPS distances - Second run'!E6</f>
        <v>241.53300000000002</v>
      </c>
      <c r="F6" s="9">
        <f>'GPS distances - Rendezvous'!F6-'GPS distances - Second run'!F6</f>
        <v>616.894</v>
      </c>
      <c r="G6" s="9"/>
      <c r="H6" s="9">
        <f>ROUND(AVERAGE(B6:F6),2)</f>
        <v>411.34</v>
      </c>
      <c r="I6" s="9">
        <f>ROUND(STDEV(B6:F6),2)</f>
        <v>172.47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458.28</v>
      </c>
      <c r="C8" s="9">
        <f>ROUND(AVERAGE(C2:C6),2)</f>
        <v>575.31</v>
      </c>
      <c r="D8" s="9">
        <f>ROUND(AVERAGE(D2:D6),2)</f>
        <v>151.64</v>
      </c>
      <c r="E8" s="9">
        <f>ROUND(AVERAGE(E2:E6),2)</f>
        <v>206.1</v>
      </c>
      <c r="F8" s="9">
        <f>ROUND(AVERAGE(F2:F6),2)</f>
        <v>486.89</v>
      </c>
      <c r="G8" s="9"/>
      <c r="H8" s="9"/>
      <c r="I8" s="9"/>
    </row>
    <row r="9" spans="1:9" ht="14.25">
      <c r="A9" s="8" t="s">
        <v>10</v>
      </c>
      <c r="B9" s="9">
        <f>ROUND(STDEV(B2:B6),2)</f>
        <v>215.06</v>
      </c>
      <c r="C9" s="9">
        <f>ROUND(STDEV(C2:C6),2)</f>
        <v>196.23</v>
      </c>
      <c r="D9" s="9">
        <f>ROUND(STDEV(D2:D6),2)</f>
        <v>224.81</v>
      </c>
      <c r="E9" s="9">
        <f>ROUND(STDEV(E2:E6),2)</f>
        <v>513.18</v>
      </c>
      <c r="F9" s="9">
        <f>ROUND(STDEV(F2:F6),2)</f>
        <v>178.27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4" customWidth="1"/>
    <col min="2" max="2" width="4.296875" style="14" customWidth="1"/>
    <col min="3" max="3" width="5.09765625" style="14" customWidth="1"/>
    <col min="4" max="6" width="4.296875" style="14" customWidth="1"/>
    <col min="7" max="7" width="4.19921875" style="14" customWidth="1"/>
    <col min="8" max="8" width="4.5" style="14" customWidth="1"/>
    <col min="9" max="9" width="5.09765625" style="14" customWidth="1"/>
    <col min="10" max="256" width="10.296875" style="14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v>1602</v>
      </c>
      <c r="C2" s="9">
        <v>1326</v>
      </c>
      <c r="D2" s="9">
        <v>1464</v>
      </c>
      <c r="E2" s="9">
        <v>1056</v>
      </c>
      <c r="F2" s="9">
        <v>1410</v>
      </c>
      <c r="G2" s="9"/>
      <c r="H2" s="9">
        <f>ROUND(AVERAGE(B2:F2),2)</f>
        <v>1371.6</v>
      </c>
      <c r="I2" s="9">
        <f>ROUND(STDEV(B2:F2),2)</f>
        <v>202.97</v>
      </c>
    </row>
    <row r="3" spans="1:9" ht="14.25">
      <c r="A3" s="8">
        <v>2</v>
      </c>
      <c r="B3" s="9">
        <v>1538</v>
      </c>
      <c r="C3" s="9">
        <v>956</v>
      </c>
      <c r="D3" s="9">
        <v>1027</v>
      </c>
      <c r="E3" s="9">
        <v>847</v>
      </c>
      <c r="F3" s="9">
        <v>1419</v>
      </c>
      <c r="G3" s="9"/>
      <c r="H3" s="9">
        <f>ROUND(AVERAGE(B3:F3),2)</f>
        <v>1157.4</v>
      </c>
      <c r="I3" s="9">
        <f>ROUND(STDEV(B3:F3),2)</f>
        <v>302.99</v>
      </c>
    </row>
    <row r="4" spans="1:9" ht="14.25">
      <c r="A4" s="8">
        <v>3</v>
      </c>
      <c r="B4" s="9">
        <v>1131</v>
      </c>
      <c r="C4" s="9">
        <v>1460</v>
      </c>
      <c r="D4" s="9">
        <v>1228</v>
      </c>
      <c r="E4" s="9">
        <v>969</v>
      </c>
      <c r="F4" s="9">
        <v>1150</v>
      </c>
      <c r="G4" s="9"/>
      <c r="H4" s="9">
        <f>ROUND(AVERAGE(B4:F4),2)</f>
        <v>1187.6</v>
      </c>
      <c r="I4" s="9">
        <f>ROUND(STDEV(B4:F4),2)</f>
        <v>179.05</v>
      </c>
    </row>
    <row r="5" spans="1:9" ht="14.25">
      <c r="A5" s="8">
        <v>4</v>
      </c>
      <c r="B5" s="9">
        <v>1159</v>
      </c>
      <c r="C5" s="9" t="s">
        <v>26</v>
      </c>
      <c r="D5" s="9">
        <v>1297</v>
      </c>
      <c r="E5" s="9">
        <v>776</v>
      </c>
      <c r="F5" s="9">
        <v>1410</v>
      </c>
      <c r="G5" s="9"/>
      <c r="H5" s="9">
        <f>ROUND(AVERAGE(B5:F5),2)</f>
        <v>1160.5</v>
      </c>
      <c r="I5" s="9">
        <f>ROUND(STDEV(B5:F5),2)</f>
        <v>276.12</v>
      </c>
    </row>
    <row r="6" spans="1:9" ht="14.25">
      <c r="A6" s="8">
        <v>5</v>
      </c>
      <c r="B6" s="9">
        <v>1502</v>
      </c>
      <c r="C6" s="9" t="s">
        <v>26</v>
      </c>
      <c r="D6" s="9">
        <v>1169</v>
      </c>
      <c r="E6" s="9">
        <v>717</v>
      </c>
      <c r="F6" s="9">
        <v>910</v>
      </c>
      <c r="G6" s="9"/>
      <c r="H6" s="9">
        <f>ROUND(AVERAGE(B6:F6),2)</f>
        <v>1074.5</v>
      </c>
      <c r="I6" s="9">
        <f>ROUND(STDEV(B6:F6),2)</f>
        <v>339.88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1386.4</v>
      </c>
      <c r="C8" s="9">
        <f>ROUND(AVERAGE(C2:C6),2)</f>
        <v>1247.33</v>
      </c>
      <c r="D8" s="9">
        <f>ROUND(AVERAGE(D2:D6),2)</f>
        <v>1237</v>
      </c>
      <c r="E8" s="9">
        <f>ROUND(AVERAGE(E2:E6),2)</f>
        <v>873</v>
      </c>
      <c r="F8" s="9">
        <f>ROUND(AVERAGE(F2:F6),2)</f>
        <v>1259.8</v>
      </c>
      <c r="G8" s="9"/>
      <c r="H8" s="9"/>
      <c r="I8" s="9"/>
    </row>
    <row r="9" spans="1:9" ht="14.25">
      <c r="A9" s="8" t="s">
        <v>10</v>
      </c>
      <c r="B9" s="9">
        <f>ROUND(STDEV(B2:B6),2)</f>
        <v>223.48</v>
      </c>
      <c r="C9" s="9">
        <f>ROUND(STDEV(C2:C6),2)</f>
        <v>261.05</v>
      </c>
      <c r="D9" s="9">
        <f>ROUND(STDEV(D2:D6),2)</f>
        <v>161.19</v>
      </c>
      <c r="E9" s="9">
        <f>ROUND(STDEV(E2:E6),2)</f>
        <v>138.86</v>
      </c>
      <c r="F9" s="9">
        <f>ROUND(STDEV(F2:F6),2)</f>
        <v>226.32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5" customWidth="1"/>
    <col min="2" max="2" width="4.296875" style="15" customWidth="1"/>
    <col min="3" max="3" width="5.09765625" style="15" customWidth="1"/>
    <col min="4" max="6" width="4.296875" style="15" customWidth="1"/>
    <col min="7" max="7" width="4.19921875" style="15" customWidth="1"/>
    <col min="8" max="8" width="4.5" style="15" customWidth="1"/>
    <col min="9" max="9" width="5.09765625" style="15" customWidth="1"/>
    <col min="10" max="256" width="10.296875" style="15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v>887</v>
      </c>
      <c r="C2" s="9">
        <v>559</v>
      </c>
      <c r="D2" s="9">
        <v>865</v>
      </c>
      <c r="E2" s="9">
        <v>597</v>
      </c>
      <c r="F2" s="9">
        <v>763</v>
      </c>
      <c r="G2" s="9"/>
      <c r="H2" s="9">
        <f>ROUND(AVERAGE(B2:F2),2)</f>
        <v>734.2</v>
      </c>
      <c r="I2" s="9">
        <f>ROUND(STDEV(B2:F2),2)</f>
        <v>150.67</v>
      </c>
    </row>
    <row r="3" spans="1:9" ht="14.25">
      <c r="A3" s="8">
        <v>2</v>
      </c>
      <c r="B3" s="9">
        <v>1095</v>
      </c>
      <c r="C3" s="9">
        <v>685</v>
      </c>
      <c r="D3" s="9">
        <v>865</v>
      </c>
      <c r="E3" s="9">
        <v>577</v>
      </c>
      <c r="F3" s="9">
        <v>820</v>
      </c>
      <c r="G3" s="9"/>
      <c r="H3" s="9">
        <f>ROUND(AVERAGE(B3:F3),2)</f>
        <v>808.4</v>
      </c>
      <c r="I3" s="9">
        <f>ROUND(STDEV(B3:F3),2)</f>
        <v>196.37</v>
      </c>
    </row>
    <row r="4" spans="1:9" ht="14.25">
      <c r="A4" s="8">
        <v>3</v>
      </c>
      <c r="B4" s="9">
        <v>796</v>
      </c>
      <c r="C4" s="9">
        <v>497</v>
      </c>
      <c r="D4" s="9" t="s">
        <v>26</v>
      </c>
      <c r="E4" s="9">
        <v>486</v>
      </c>
      <c r="F4" s="9">
        <v>994</v>
      </c>
      <c r="G4" s="9"/>
      <c r="H4" s="9">
        <f>ROUND(AVERAGE(B4:F4),2)</f>
        <v>693.25</v>
      </c>
      <c r="I4" s="9">
        <f>ROUND(STDEV(B4:F4),2)</f>
        <v>246.63</v>
      </c>
    </row>
    <row r="5" spans="1:9" ht="14.25">
      <c r="A5" s="8">
        <v>4</v>
      </c>
      <c r="B5" s="9">
        <v>747</v>
      </c>
      <c r="C5" s="9" t="s">
        <v>26</v>
      </c>
      <c r="D5" s="9">
        <v>851</v>
      </c>
      <c r="E5" s="9">
        <v>1010</v>
      </c>
      <c r="F5" s="9">
        <v>759</v>
      </c>
      <c r="G5" s="9"/>
      <c r="H5" s="9">
        <f>ROUND(AVERAGE(B5:F5),2)</f>
        <v>841.75</v>
      </c>
      <c r="I5" s="9">
        <f>ROUND(STDEV(B5:F5),2)</f>
        <v>121.41</v>
      </c>
    </row>
    <row r="6" spans="1:9" ht="14.25">
      <c r="A6" s="8">
        <v>5</v>
      </c>
      <c r="B6" s="9">
        <v>841</v>
      </c>
      <c r="C6" s="9" t="s">
        <v>26</v>
      </c>
      <c r="D6" s="9">
        <v>904</v>
      </c>
      <c r="E6" s="9">
        <v>1667</v>
      </c>
      <c r="F6" s="9">
        <v>566</v>
      </c>
      <c r="G6" s="9"/>
      <c r="H6" s="9">
        <f>ROUND(AVERAGE(B6:F6),2)</f>
        <v>994.5</v>
      </c>
      <c r="I6" s="9">
        <f>ROUND(STDEV(B6:F6),2)</f>
        <v>471.74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873.2</v>
      </c>
      <c r="C8" s="9">
        <f>ROUND(AVERAGE(C2:C6),2)</f>
        <v>580.33</v>
      </c>
      <c r="D8" s="9">
        <f>ROUND(AVERAGE(D2:D6),2)</f>
        <v>871.25</v>
      </c>
      <c r="E8" s="9">
        <f>ROUND(AVERAGE(E2:E6),2)</f>
        <v>867.4</v>
      </c>
      <c r="F8" s="9">
        <f>ROUND(AVERAGE(F2:F6),2)</f>
        <v>780.4</v>
      </c>
      <c r="G8" s="9"/>
      <c r="H8" s="9"/>
      <c r="I8" s="9"/>
    </row>
    <row r="9" spans="1:9" ht="14.25">
      <c r="A9" s="8" t="s">
        <v>10</v>
      </c>
      <c r="B9" s="9">
        <f>ROUND(STDEV(B2:B6),2)</f>
        <v>134.45</v>
      </c>
      <c r="C9" s="9">
        <f>ROUND(STDEV(C2:C6),2)</f>
        <v>95.8</v>
      </c>
      <c r="D9" s="9">
        <f>ROUND(STDEV(D2:D6),2)</f>
        <v>22.81</v>
      </c>
      <c r="E9" s="9">
        <f>ROUND(STDEV(E2:E6),2)</f>
        <v>490.56</v>
      </c>
      <c r="F9" s="9">
        <f>ROUND(STDEV(F2:F6),2)</f>
        <v>153.23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4.5" style="16" customWidth="1"/>
    <col min="2" max="6" width="7" style="16" customWidth="1"/>
    <col min="7" max="7" width="4.19921875" style="16" customWidth="1"/>
    <col min="8" max="8" width="5.8984375" style="16" customWidth="1"/>
    <col min="9" max="9" width="4.296875" style="16" customWidth="1"/>
    <col min="10" max="256" width="10.296875" style="16" customWidth="1"/>
  </cols>
  <sheetData>
    <row r="1" spans="1:9" ht="14.25">
      <c r="A1" s="7" t="s">
        <v>7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/>
      <c r="H1" s="7" t="s">
        <v>9</v>
      </c>
      <c r="I1" s="7" t="s">
        <v>10</v>
      </c>
    </row>
    <row r="2" spans="1:9" ht="14.25">
      <c r="A2" s="8">
        <v>1</v>
      </c>
      <c r="B2" s="9">
        <f>'Pedometer distances - Rendezvou'!B2*'Pedometer distances - Step leng'!$B$1</f>
        <v>1281.6000000000001</v>
      </c>
      <c r="C2" s="9">
        <f>'Pedometer distances - Rendezvou'!C2*'Pedometer distances - Step leng'!$B$1</f>
        <v>1060.8</v>
      </c>
      <c r="D2" s="9">
        <f>'Pedometer distances - Rendezvou'!D2*'Pedometer distances - Step leng'!$B$1</f>
        <v>1171.2</v>
      </c>
      <c r="E2" s="9">
        <f>'Pedometer distances - Rendezvou'!E2*'Pedometer distances - Step leng'!$B$1</f>
        <v>844.8000000000001</v>
      </c>
      <c r="F2" s="9">
        <f>'Pedometer distances - Rendezvou'!F2*'Pedometer distances - Step leng'!$B$1</f>
        <v>1128</v>
      </c>
      <c r="G2" s="9"/>
      <c r="H2" s="9">
        <f>ROUND(AVERAGE(B2:F2),2)</f>
        <v>1097.28</v>
      </c>
      <c r="I2" s="9">
        <f>ROUND(STDEV(B2:F2),2)</f>
        <v>162.37</v>
      </c>
    </row>
    <row r="3" spans="1:9" ht="14.25">
      <c r="A3" s="8">
        <v>2</v>
      </c>
      <c r="B3" s="9">
        <f>'Pedometer distances - Rendezvou'!B3*'Pedometer distances - Step leng'!$B$1</f>
        <v>1230.4</v>
      </c>
      <c r="C3" s="9">
        <f>'Pedometer distances - Rendezvou'!C3*'Pedometer distances - Step leng'!$B$1</f>
        <v>764.8000000000001</v>
      </c>
      <c r="D3" s="9">
        <f>'Pedometer distances - Rendezvou'!D3*'Pedometer distances - Step leng'!$B$1</f>
        <v>821.6</v>
      </c>
      <c r="E3" s="9">
        <f>'Pedometer distances - Rendezvou'!E3*'Pedometer distances - Step leng'!$B$1</f>
        <v>677.6</v>
      </c>
      <c r="F3" s="9">
        <f>'Pedometer distances - Rendezvou'!F3*'Pedometer distances - Step leng'!$B$1</f>
        <v>1135.2</v>
      </c>
      <c r="G3" s="9"/>
      <c r="H3" s="9">
        <f>ROUND(AVERAGE(B3:F3),2)</f>
        <v>925.92</v>
      </c>
      <c r="I3" s="9">
        <f>ROUND(STDEV(B3:F3),2)</f>
        <v>242.39</v>
      </c>
    </row>
    <row r="4" spans="1:9" ht="14.25">
      <c r="A4" s="8">
        <v>3</v>
      </c>
      <c r="B4" s="9">
        <f>'Pedometer distances - Rendezvou'!B4*'Pedometer distances - Step leng'!$B$1</f>
        <v>904.8000000000001</v>
      </c>
      <c r="C4" s="9">
        <f>'Pedometer distances - Rendezvou'!C4*'Pedometer distances - Step leng'!$B$1</f>
        <v>1168</v>
      </c>
      <c r="D4" s="9">
        <f>'Pedometer distances - Rendezvou'!D4*'Pedometer distances - Step leng'!$B$1</f>
        <v>982.4000000000001</v>
      </c>
      <c r="E4" s="9">
        <f>'Pedometer distances - Rendezvou'!E4*'Pedometer distances - Step leng'!$B$1</f>
        <v>775.2</v>
      </c>
      <c r="F4" s="9">
        <f>'Pedometer distances - Rendezvou'!F4*'Pedometer distances - Step leng'!$B$1</f>
        <v>920</v>
      </c>
      <c r="G4" s="9"/>
      <c r="H4" s="9">
        <f>ROUND(AVERAGE(B4:F4),2)</f>
        <v>950.08</v>
      </c>
      <c r="I4" s="9">
        <f>ROUND(STDEV(B4:F4),2)</f>
        <v>143.24</v>
      </c>
    </row>
    <row r="5" spans="1:9" ht="14.25">
      <c r="A5" s="8">
        <v>4</v>
      </c>
      <c r="B5" s="9">
        <f>'Pedometer distances - Rendezvou'!B5*'Pedometer distances - Step leng'!$B$1</f>
        <v>927.2</v>
      </c>
      <c r="C5" s="9" t="s">
        <v>26</v>
      </c>
      <c r="D5" s="9">
        <f>'Pedometer distances - Rendezvou'!D5*'Pedometer distances - Step leng'!$B$1</f>
        <v>1037.6000000000001</v>
      </c>
      <c r="E5" s="9">
        <f>'Pedometer distances - Rendezvou'!E5*'Pedometer distances - Step leng'!$B$1</f>
        <v>620.8000000000001</v>
      </c>
      <c r="F5" s="9">
        <f>'Pedometer distances - Rendezvou'!F5*'Pedometer distances - Step leng'!$B$1</f>
        <v>1128</v>
      </c>
      <c r="G5" s="9"/>
      <c r="H5" s="9">
        <f>ROUND(AVERAGE(B5:F5),2)</f>
        <v>928.4</v>
      </c>
      <c r="I5" s="9">
        <f>ROUND(STDEV(B5:F5),2)</f>
        <v>220.9</v>
      </c>
    </row>
    <row r="6" spans="1:9" ht="14.25">
      <c r="A6" s="8">
        <v>5</v>
      </c>
      <c r="B6" s="9">
        <f>'Pedometer distances - Rendezvou'!B6*'Pedometer distances - Step leng'!$B$1</f>
        <v>1201.6000000000001</v>
      </c>
      <c r="C6" s="9" t="s">
        <v>26</v>
      </c>
      <c r="D6" s="9">
        <f>'Pedometer distances - Rendezvou'!D6*'Pedometer distances - Step leng'!$B$1</f>
        <v>935.2</v>
      </c>
      <c r="E6" s="9">
        <f>'Pedometer distances - Rendezvou'!E6*'Pedometer distances - Step leng'!$B$1</f>
        <v>573.6</v>
      </c>
      <c r="F6" s="9">
        <f>'Pedometer distances - Rendezvou'!F6*'Pedometer distances - Step leng'!$B$1</f>
        <v>728</v>
      </c>
      <c r="G6" s="9"/>
      <c r="H6" s="9">
        <f>ROUND(AVERAGE(B6:F6),2)</f>
        <v>859.6</v>
      </c>
      <c r="I6" s="9">
        <f>ROUND(STDEV(B6:F6),2)</f>
        <v>271.9</v>
      </c>
    </row>
    <row r="7" spans="1:9" ht="14.25">
      <c r="A7" s="8"/>
      <c r="B7" s="9"/>
      <c r="C7" s="9"/>
      <c r="D7" s="9"/>
      <c r="E7" s="9"/>
      <c r="F7" s="9"/>
      <c r="G7" s="9"/>
      <c r="H7" s="9"/>
      <c r="I7" s="9"/>
    </row>
    <row r="8" spans="1:9" ht="14.25">
      <c r="A8" s="8" t="s">
        <v>9</v>
      </c>
      <c r="B8" s="9">
        <f>ROUND(AVERAGE(B2:B6),2)</f>
        <v>1109.12</v>
      </c>
      <c r="C8" s="9">
        <f>ROUND(AVERAGE(C2:C6),2)</f>
        <v>997.87</v>
      </c>
      <c r="D8" s="9">
        <f>ROUND(AVERAGE(D2:D6),2)</f>
        <v>989.6</v>
      </c>
      <c r="E8" s="9">
        <f>ROUND(AVERAGE(E2:E6),2)</f>
        <v>698.4</v>
      </c>
      <c r="F8" s="9">
        <f>ROUND(AVERAGE(F2:F6),2)</f>
        <v>1007.84</v>
      </c>
      <c r="G8" s="9"/>
      <c r="H8" s="9"/>
      <c r="I8" s="9"/>
    </row>
    <row r="9" spans="1:9" ht="14.25">
      <c r="A9" s="8" t="s">
        <v>10</v>
      </c>
      <c r="B9" s="9">
        <f>ROUND(STDEV(B2:B6),2)</f>
        <v>178.78</v>
      </c>
      <c r="C9" s="9">
        <f>ROUND(STDEV(C2:C6),2)</f>
        <v>208.84</v>
      </c>
      <c r="D9" s="9">
        <f>ROUND(STDEV(D2:D6),2)</f>
        <v>128.96</v>
      </c>
      <c r="E9" s="9">
        <f>ROUND(STDEV(E2:E6),2)</f>
        <v>111.09</v>
      </c>
      <c r="F9" s="9">
        <f>ROUND(STDEV(F2:F6),2)</f>
        <v>181.06</v>
      </c>
      <c r="G9" s="9"/>
      <c r="H9" s="9"/>
      <c r="I9" s="9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